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450"/>
  </bookViews>
  <sheets>
    <sheet name="Sheet1" sheetId="2" r:id="rId1"/>
    <sheet name="Sheet2（修改后15个） (2)" sheetId="3" r:id="rId2"/>
  </sheets>
  <definedNames>
    <definedName name="_xlnm.Print_Area" localSheetId="0">Sheet1!$A$1:$I$26</definedName>
    <definedName name="_xlnm.Print_Area" localSheetId="1">'Sheet2（修改后15个） (2)'!$A$1:$J$41</definedName>
    <definedName name="_xlnm.Print_Titles" localSheetId="0">Sheet1!$1:$3</definedName>
    <definedName name="_xlnm.Print_Titles" localSheetId="1">'Sheet2（修改后15个） (2)'!$1:$3</definedName>
  </definedNames>
  <calcPr calcId="124519"/>
</workbook>
</file>

<file path=xl/calcChain.xml><?xml version="1.0" encoding="utf-8"?>
<calcChain xmlns="http://schemas.openxmlformats.org/spreadsheetml/2006/main">
  <c r="F30" i="3"/>
  <c r="E30"/>
  <c r="F18"/>
  <c r="E18"/>
  <c r="F7"/>
  <c r="E7"/>
  <c r="F4"/>
  <c r="E4"/>
  <c r="F22" i="2"/>
  <c r="E22"/>
  <c r="F12"/>
  <c r="E12"/>
  <c r="F7"/>
  <c r="E7"/>
  <c r="F5"/>
  <c r="E5"/>
  <c r="F4"/>
  <c r="E4"/>
</calcChain>
</file>

<file path=xl/sharedStrings.xml><?xml version="1.0" encoding="utf-8"?>
<sst xmlns="http://schemas.openxmlformats.org/spreadsheetml/2006/main" count="184" uniqueCount="122">
  <si>
    <t>2023年高新区基础设施类项目实施计划表</t>
  </si>
  <si>
    <t>制表单位：长治高新区建设管理部</t>
  </si>
  <si>
    <t>单位：万元</t>
  </si>
  <si>
    <t>序号</t>
  </si>
  <si>
    <t>项目名称</t>
  </si>
  <si>
    <t>建设单位</t>
  </si>
  <si>
    <t>建设内容</t>
  </si>
  <si>
    <t>总投资</t>
  </si>
  <si>
    <t>2022年计划
完成投资</t>
  </si>
  <si>
    <t>计划开工时间</t>
  </si>
  <si>
    <t>计划竣工时间</t>
  </si>
  <si>
    <t>备注</t>
  </si>
  <si>
    <t>合计：:18个</t>
  </si>
  <si>
    <t>科技工业园区:1个</t>
  </si>
  <si>
    <t>孵化园北商务楼</t>
  </si>
  <si>
    <t>山西长高智汇科技发展集团有限公司</t>
  </si>
  <si>
    <t>项目位于孵化园北侧。用地性质为商务用地，占地面积19.92亩，总建筑面积15658.92平方米。</t>
  </si>
  <si>
    <t>漳泽工业园区:4个</t>
  </si>
  <si>
    <t>漳园街（金源路-健康路）项目</t>
  </si>
  <si>
    <t>建设规模：全长约640m，红线宽度为20m。</t>
  </si>
  <si>
    <t>健康西路（漳园街-漳纬七街）项目</t>
  </si>
  <si>
    <t>建设规模：全长约1060m，红线宽度漳园街至海森街为20m，海森街至漳纬七街为16m。</t>
  </si>
  <si>
    <t>长治高新区漳泽（工业）给水厂工程项目</t>
  </si>
  <si>
    <t>长治高新区管委会</t>
  </si>
  <si>
    <t>漳泽工业园保障房项目</t>
  </si>
  <si>
    <t>翟店工业园区：9个</t>
  </si>
  <si>
    <t>延安北路（产业大道-高新大道）项目</t>
  </si>
  <si>
    <r>
      <rPr>
        <sz val="12"/>
        <rFont val="宋体"/>
        <family val="3"/>
        <charset val="134"/>
      </rPr>
      <t>建设规模：全长约8</t>
    </r>
    <r>
      <rPr>
        <sz val="12"/>
        <rFont val="宋体"/>
        <family val="3"/>
        <charset val="134"/>
      </rPr>
      <t>60</t>
    </r>
    <r>
      <rPr>
        <sz val="12"/>
        <rFont val="宋体"/>
        <family val="3"/>
        <charset val="134"/>
      </rPr>
      <t>m， 红线宽度为50m。</t>
    </r>
  </si>
  <si>
    <t>产业大道（延安北路-长潞线）项目</t>
  </si>
  <si>
    <t>建设规模：全长约1100m，红线宽度为40m。</t>
  </si>
  <si>
    <t>新航路（长潞连接线-城镇开发边界）项目</t>
  </si>
  <si>
    <r>
      <rPr>
        <sz val="12"/>
        <rFont val="宋体"/>
        <family val="3"/>
        <charset val="134"/>
      </rPr>
      <t>建设规模：全长约7</t>
    </r>
    <r>
      <rPr>
        <sz val="12"/>
        <rFont val="宋体"/>
        <family val="3"/>
        <charset val="134"/>
      </rPr>
      <t>80</t>
    </r>
    <r>
      <rPr>
        <sz val="12"/>
        <rFont val="宋体"/>
        <family val="3"/>
        <charset val="134"/>
      </rPr>
      <t>m， 红线宽度为30m。</t>
    </r>
  </si>
  <si>
    <t>航镇路（新航路-城镇开发边界）项目</t>
  </si>
  <si>
    <r>
      <rPr>
        <sz val="12"/>
        <rFont val="宋体"/>
        <family val="3"/>
        <charset val="134"/>
      </rPr>
      <t>建设规模：全长约5</t>
    </r>
    <r>
      <rPr>
        <sz val="12"/>
        <rFont val="宋体"/>
        <family val="3"/>
        <charset val="134"/>
      </rPr>
      <t>10</t>
    </r>
    <r>
      <rPr>
        <sz val="12"/>
        <rFont val="宋体"/>
        <family val="3"/>
        <charset val="134"/>
      </rPr>
      <t>m，红线宽度为30m。</t>
    </r>
  </si>
  <si>
    <t>科航路（长潞连接线-东环路）项目</t>
  </si>
  <si>
    <t>建设规模：全长约1140m，红线宽度为36m。</t>
  </si>
  <si>
    <t>翟店污水处理厂项目</t>
  </si>
  <si>
    <t>翟店工业园保障房项目</t>
  </si>
  <si>
    <t>长治高新区LNG应急调峰储配站项目</t>
  </si>
  <si>
    <t>长治华润燃气有限公司</t>
  </si>
  <si>
    <t>项目位于产业大道南侧、延安北路东侧。项目占地面积40亩，本项目分期建设：一期建设4台200m3LNG储罐及其工艺装置、配套设施，设计气化规模2.5×104Nm3；二期建设6台200m3LNG储罐和3台储罐增压器。</t>
  </si>
  <si>
    <t>老顶山物流园区：4个</t>
  </si>
  <si>
    <t>顺泽北街（长潞线-东环路）项目</t>
  </si>
  <si>
    <t>建设规模：道路总长约1050m，道路红线宽度30m。</t>
  </si>
  <si>
    <t>港泽西路（顺泽北街-顺泽街）项目</t>
  </si>
  <si>
    <t>建设规模：道路总长约900m，道路红线宽度36m</t>
  </si>
  <si>
    <t>赵凹北路（北环街-潞泽街）项目</t>
  </si>
  <si>
    <t>建设规模：道路总长约1300m，道路红线宽度20m。</t>
  </si>
  <si>
    <t>2022年高新区新建基础设施项目计划表</t>
  </si>
  <si>
    <t>填表单位：长治高新区建设管理部</t>
  </si>
  <si>
    <t>项目情况</t>
  </si>
  <si>
    <t>合计：:15个</t>
  </si>
  <si>
    <t>漳泽工业园区:6个</t>
  </si>
  <si>
    <t>建设规模：道路总长约640m，道路红线宽度20m。</t>
  </si>
  <si>
    <t>建设规模：全长约1060米，红线宽度漳园街至海森街为20米，海森街至漳纬七街为16米。</t>
  </si>
  <si>
    <t>漳泽工业给水厂项目</t>
  </si>
  <si>
    <t>建设规模：</t>
  </si>
  <si>
    <t>威远门北路（李村-果园村）雨污管网接驳工程</t>
  </si>
  <si>
    <t>长治高新区园区建设发展有限公司</t>
  </si>
  <si>
    <t>新建DN1500雨水管约1.70km，新建DN1000污水管约2.02km，新建临时雨水泵站（规模7200m³/h）。</t>
  </si>
  <si>
    <t>项目已备案，招投标工作已完成。</t>
  </si>
  <si>
    <t>应急工程</t>
  </si>
  <si>
    <t>漳园街（金源路-健康路）段</t>
  </si>
  <si>
    <t>包含Ⅰ类、Ⅱ类费用1525.11万元、预备费122.01万元、厂房拆迁费用132.96万元、电力入地费用87.7万元、征地费用236.90万元。</t>
  </si>
  <si>
    <t>拟出让的漳泽园区商务地块</t>
  </si>
  <si>
    <t>长治高新区漳泽（工业）给水厂工程</t>
  </si>
  <si>
    <t>建设内容：1、供水规模2万m³/d工业给水厂以及2.06km长DN400~DN900清水输水管线。2、漳泽水库壁头村取水泵房设计规模5万m³/d及4.6km 双线DN600mm原水输水管线。</t>
  </si>
  <si>
    <t>正在修改可研，计划年内开工。</t>
  </si>
  <si>
    <t>半导体光电产业项目（一期）110kv变电站（西环路和漳纬四街交叉口东南侧）</t>
  </si>
  <si>
    <r>
      <rPr>
        <sz val="12"/>
        <rFont val="宋体"/>
        <family val="3"/>
        <charset val="134"/>
      </rPr>
      <t>建设内容主体包括：110kV变电站建筑土建部分，占地面积约4260m</t>
    </r>
    <r>
      <rPr>
        <vertAlign val="superscript"/>
        <sz val="12"/>
        <rFont val="宋体"/>
        <family val="3"/>
        <charset val="134"/>
      </rPr>
      <t>2</t>
    </r>
    <r>
      <rPr>
        <sz val="12"/>
        <rFont val="宋体"/>
        <family val="3"/>
        <charset val="134"/>
      </rPr>
      <t>；电缆隧道长约1km； 50MVA主变2台；110kv变配电设备；10kv变配电设备；项目配套设施。</t>
    </r>
  </si>
  <si>
    <t>调整设计</t>
  </si>
  <si>
    <t>西环路（北环街-高新大道）市政道路工程跨路110kV架空线路进行入地改造</t>
  </si>
  <si>
    <t>共需新建钢管杆11基；改造线路全长0.65公里,其中电缆线路0.4公里，架空线路0.25公里；建设电缆隧道3段，合计长度0.5公里。</t>
  </si>
  <si>
    <t>顺泽西街（规划威远门北路至西环路）路面修复</t>
  </si>
  <si>
    <t>道路全长1478.8m,主路款19.4m，非机动车道宽6m,人行道宽3m。</t>
  </si>
  <si>
    <t>翟店工业园区：2个</t>
  </si>
  <si>
    <t>延安北路建设工程项目</t>
  </si>
  <si>
    <t>2023年5月—2025年9月</t>
  </si>
  <si>
    <t>产业大道建设工程项目</t>
  </si>
  <si>
    <t>2023年6月—2025年6月</t>
  </si>
  <si>
    <t>新航路建设工程项目</t>
  </si>
  <si>
    <t>2023年7月—2025年7月</t>
  </si>
  <si>
    <t>航镇路建设工程项目</t>
  </si>
  <si>
    <t>科航路建设工程项目</t>
  </si>
  <si>
    <t>2023年7月—2024年11月</t>
  </si>
  <si>
    <t>2023年8月—2025年8月</t>
  </si>
  <si>
    <r>
      <rPr>
        <sz val="11"/>
        <color theme="1"/>
        <rFont val="宋体"/>
        <family val="3"/>
        <charset val="134"/>
      </rPr>
      <t>港新</t>
    </r>
    <r>
      <rPr>
        <sz val="11"/>
        <color theme="1"/>
        <rFont val="Calibri"/>
        <family val="2"/>
      </rPr>
      <t>220KV</t>
    </r>
    <r>
      <rPr>
        <sz val="11"/>
        <color theme="1"/>
        <rFont val="宋体"/>
        <family val="3"/>
        <charset val="134"/>
      </rPr>
      <t>变电站项目</t>
    </r>
  </si>
  <si>
    <t>产业大道（延安北路-长潞线）段</t>
  </si>
  <si>
    <t>建设规模：道路总长约1100m，道路红线宽度40m。</t>
  </si>
  <si>
    <t>总投资为预估算，不含征地拆迁等费用。</t>
  </si>
  <si>
    <t>潞东消防站北侧</t>
  </si>
  <si>
    <t>科航路（长潞连接线至飞虹煤机门口）路面修复</t>
  </si>
  <si>
    <t>建设规模：扩建道路长度道路总长约300m，路面修复长度838m,道路红线宽度36m。</t>
  </si>
  <si>
    <t>老顶山物流园区：7个</t>
  </si>
  <si>
    <t>顺泽北街建设工程项目</t>
  </si>
  <si>
    <t>2023年6月—2025年8月</t>
  </si>
  <si>
    <t>港泽西路建设工程项目</t>
  </si>
  <si>
    <t>赵凹北路建设工程项目</t>
  </si>
  <si>
    <r>
      <rPr>
        <sz val="11"/>
        <color theme="1"/>
        <rFont val="宋体"/>
        <family val="3"/>
        <charset val="134"/>
      </rPr>
      <t>关村</t>
    </r>
    <r>
      <rPr>
        <sz val="11"/>
        <color theme="1"/>
        <rFont val="Calibri"/>
        <family val="2"/>
      </rPr>
      <t>110KV</t>
    </r>
    <r>
      <rPr>
        <sz val="11"/>
        <color theme="1"/>
        <rFont val="宋体"/>
        <family val="3"/>
        <charset val="134"/>
      </rPr>
      <t>变电站项目</t>
    </r>
  </si>
  <si>
    <t>顺泽北街（长潞线-东环路）段</t>
  </si>
  <si>
    <t>清控产业园项目北侧</t>
  </si>
  <si>
    <t>赵凹北路（潞泽街-安泽街）段</t>
  </si>
  <si>
    <t>建设规模：道路总长约480m，道路红线宽度20m。</t>
  </si>
  <si>
    <t>拟出让的老顶山园区商务地块</t>
  </si>
  <si>
    <t>商纬街（长潞线-东环路）</t>
  </si>
  <si>
    <t>建设规模：道路总长约1174m，道路红线宽度30m</t>
  </si>
  <si>
    <t>港泽西路（顺泽北街-顺泽街）</t>
  </si>
  <si>
    <t>建设规模：道路总长约450m，道路红线宽度36m</t>
  </si>
  <si>
    <t>清控产业园项目东侧</t>
  </si>
  <si>
    <t>110KV变电站（顺泽街北侧、港泽街东侧）</t>
  </si>
  <si>
    <r>
      <rPr>
        <sz val="12"/>
        <rFont val="宋体"/>
        <family val="3"/>
        <charset val="134"/>
      </rPr>
      <t>建设规模：占地面积约5000</t>
    </r>
    <r>
      <rPr>
        <sz val="12"/>
        <rFont val="SimSun"/>
        <charset val="134"/>
      </rPr>
      <t>㎡</t>
    </r>
    <r>
      <rPr>
        <sz val="12"/>
        <rFont val="宋体"/>
        <family val="3"/>
        <charset val="134"/>
      </rPr>
      <t>。</t>
    </r>
  </si>
  <si>
    <t>计划年内开工</t>
  </si>
  <si>
    <t>顺泽街道路绿化（红线外）</t>
  </si>
  <si>
    <t>高新大道道路绿化（红线外）</t>
  </si>
  <si>
    <t>项目位于金源路西侧，漳玮六街北侧。用地面积32630平方米，合48.9亩。建设内容：1、供水规模2万m³/d工业给水厂以及2.06km长DN400~DN900清水输水管线。2、漳泽水库壁头村取水泵房设计规模5万m³/d及4.6km 双线DN600mm原水输水管线。</t>
  </si>
  <si>
    <t>项目位于威远门北路西侧，漳纬七街北侧。占地约74亩，建筑面积约12万平方米。配套建设9班幼儿园一处，占地面积约5333平方米（合8亩）</t>
  </si>
  <si>
    <t>项目位于长潞连接线东侧，规划科创大道南侧。用地面积约33329平方米，约50亩。</t>
  </si>
  <si>
    <t>项目位于高新大道南侧，原数据湖项目3期地块。一期占地约32.5亩，建筑面积约5.5万平方米；二期占地约35.4亩，建筑面积约6.1万平方米。</t>
  </si>
  <si>
    <t>项目位于港泽西路东侧，顺泽街北侧。用地面积6309平方米，合9.5亩。</t>
  </si>
  <si>
    <t>港新220kV变电站项目</t>
  </si>
  <si>
    <t>项目位于长潞连接线东侧，高新大道南侧，拟将原规划翟店园区港兴110kV变电站提升扩容。用地面积24265平方米，合约36亩。</t>
  </si>
  <si>
    <t>关村110kV变电站项目</t>
  </si>
</sst>
</file>

<file path=xl/styles.xml><?xml version="1.0" encoding="utf-8"?>
<styleSheet xmlns="http://schemas.openxmlformats.org/spreadsheetml/2006/main">
  <numFmts count="2">
    <numFmt numFmtId="178" formatCode="0.00_);[Red]\(0.00\)"/>
    <numFmt numFmtId="179" formatCode="0.00_ "/>
  </numFmts>
  <fonts count="13">
    <font>
      <sz val="12"/>
      <name val="宋体"/>
      <charset val="134"/>
    </font>
    <font>
      <b/>
      <sz val="12"/>
      <name val="仿宋_GB2312"/>
      <charset val="134"/>
    </font>
    <font>
      <sz val="12"/>
      <color rgb="FFFF0000"/>
      <name val="宋体"/>
      <charset val="134"/>
    </font>
    <font>
      <sz val="12"/>
      <name val="仿宋_GB2312"/>
      <charset val="134"/>
    </font>
    <font>
      <sz val="24"/>
      <name val="方正小标宋简体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</font>
    <font>
      <b/>
      <sz val="22"/>
      <name val="宋体"/>
      <family val="3"/>
      <charset val="134"/>
    </font>
    <font>
      <vertAlign val="superscript"/>
      <sz val="12"/>
      <name val="宋体"/>
      <family val="3"/>
      <charset val="134"/>
    </font>
    <font>
      <sz val="11"/>
      <color theme="1"/>
      <name val="Calibri"/>
      <family val="2"/>
    </font>
    <font>
      <sz val="12"/>
      <name val="SimSun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left" vertical="center" wrapText="1"/>
    </xf>
    <xf numFmtId="178" fontId="3" fillId="0" borderId="0" xfId="0" applyNumberFormat="1" applyFont="1" applyAlignment="1">
      <alignment horizontal="left" vertical="center"/>
    </xf>
    <xf numFmtId="178" fontId="3" fillId="0" borderId="0" xfId="0" applyNumberFormat="1" applyFont="1" applyAlignment="1">
      <alignment horizontal="right" vertical="center"/>
    </xf>
    <xf numFmtId="178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8" fontId="5" fillId="0" borderId="1" xfId="0" applyNumberFormat="1" applyFont="1" applyBorder="1" applyAlignment="1">
      <alignment vertical="center" wrapText="1"/>
    </xf>
    <xf numFmtId="0" fontId="5" fillId="0" borderId="2" xfId="0" applyNumberFormat="1" applyFont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 wrapText="1"/>
    </xf>
    <xf numFmtId="57" fontId="6" fillId="0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179" fontId="0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right" vertical="center" wrapText="1"/>
    </xf>
    <xf numFmtId="178" fontId="0" fillId="0" borderId="2" xfId="0" applyNumberFormat="1" applyFont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178" fontId="0" fillId="0" borderId="2" xfId="0" applyNumberFormat="1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NumberFormat="1" applyFont="1" applyFill="1" applyAlignment="1">
      <alignment horizontal="center" vertical="center"/>
    </xf>
    <xf numFmtId="178" fontId="0" fillId="0" borderId="0" xfId="0" applyNumberFormat="1" applyFont="1" applyFill="1" applyAlignment="1">
      <alignment horizontal="left" vertical="center" wrapText="1"/>
    </xf>
    <xf numFmtId="178" fontId="0" fillId="0" borderId="0" xfId="0" applyNumberFormat="1" applyFont="1" applyFill="1" applyAlignment="1">
      <alignment horizontal="left" vertical="center"/>
    </xf>
    <xf numFmtId="178" fontId="0" fillId="0" borderId="0" xfId="0" applyNumberFormat="1" applyFont="1" applyFill="1" applyAlignment="1">
      <alignment horizontal="right" vertical="center"/>
    </xf>
    <xf numFmtId="178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178" fontId="5" fillId="0" borderId="1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8" fontId="5" fillId="0" borderId="2" xfId="0" applyNumberFormat="1" applyFont="1" applyFill="1" applyBorder="1" applyAlignment="1">
      <alignment horizontal="center" vertical="center" wrapText="1"/>
    </xf>
    <xf numFmtId="179" fontId="5" fillId="0" borderId="2" xfId="0" applyNumberFormat="1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179" fontId="0" fillId="0" borderId="2" xfId="0" applyNumberFormat="1" applyFont="1" applyFill="1" applyBorder="1" applyAlignment="1">
      <alignment horizontal="center" vertical="center" wrapText="1"/>
    </xf>
    <xf numFmtId="57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178" fontId="5" fillId="0" borderId="1" xfId="0" applyNumberFormat="1" applyFont="1" applyFill="1" applyBorder="1" applyAlignment="1">
      <alignment horizontal="right" vertical="center" wrapText="1"/>
    </xf>
    <xf numFmtId="178" fontId="0" fillId="0" borderId="2" xfId="0" applyNumberFormat="1" applyFont="1" applyFill="1" applyBorder="1" applyAlignment="1">
      <alignment horizontal="center" vertical="center" wrapText="1"/>
    </xf>
    <xf numFmtId="178" fontId="7" fillId="0" borderId="0" xfId="0" applyNumberFormat="1" applyFont="1" applyFill="1" applyAlignment="1">
      <alignment horizontal="center" vertical="center"/>
    </xf>
    <xf numFmtId="178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/>
    </xf>
    <xf numFmtId="178" fontId="5" fillId="0" borderId="1" xfId="0" applyNumberFormat="1" applyFont="1" applyBorder="1" applyAlignment="1">
      <alignment horizontal="left" vertical="center" wrapText="1"/>
    </xf>
    <xf numFmtId="0" fontId="5" fillId="0" borderId="2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4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"/>
  <sheetViews>
    <sheetView tabSelected="1" zoomScaleSheetLayoutView="70" workbookViewId="0">
      <selection activeCell="D9" sqref="A1:I26"/>
    </sheetView>
  </sheetViews>
  <sheetFormatPr defaultColWidth="8.875" defaultRowHeight="14.25"/>
  <cols>
    <col min="1" max="1" width="4.875" style="40" customWidth="1"/>
    <col min="2" max="2" width="40.75" style="41" customWidth="1"/>
    <col min="3" max="3" width="35.75" style="41" customWidth="1"/>
    <col min="4" max="4" width="80.75" style="41" customWidth="1"/>
    <col min="5" max="5" width="15.75" style="41" customWidth="1"/>
    <col min="6" max="6" width="15.75" style="42" customWidth="1"/>
    <col min="7" max="8" width="15.75" style="43" customWidth="1"/>
    <col min="9" max="9" width="15.75" style="44" customWidth="1"/>
    <col min="10" max="33" width="9" style="45"/>
    <col min="34" max="16384" width="8.875" style="45"/>
  </cols>
  <sheetData>
    <row r="1" spans="1:9" ht="42" customHeight="1">
      <c r="A1" s="58" t="s">
        <v>0</v>
      </c>
      <c r="B1" s="58"/>
      <c r="C1" s="58"/>
      <c r="D1" s="58"/>
      <c r="E1" s="58"/>
      <c r="F1" s="58"/>
      <c r="G1" s="58"/>
      <c r="H1" s="58"/>
      <c r="I1" s="58"/>
    </row>
    <row r="2" spans="1:9" s="37" customFormat="1" ht="20.100000000000001" customHeight="1">
      <c r="A2" s="59" t="s">
        <v>1</v>
      </c>
      <c r="B2" s="59"/>
      <c r="C2" s="59"/>
      <c r="D2" s="59"/>
      <c r="E2" s="46"/>
      <c r="F2" s="46"/>
      <c r="G2" s="46"/>
      <c r="H2" s="46"/>
      <c r="I2" s="56" t="s">
        <v>2</v>
      </c>
    </row>
    <row r="3" spans="1:9" s="38" customFormat="1" ht="39.950000000000003" customHeight="1">
      <c r="A3" s="47" t="s">
        <v>3</v>
      </c>
      <c r="B3" s="48" t="s">
        <v>4</v>
      </c>
      <c r="C3" s="48" t="s">
        <v>5</v>
      </c>
      <c r="D3" s="48" t="s">
        <v>6</v>
      </c>
      <c r="E3" s="48" t="s">
        <v>7</v>
      </c>
      <c r="F3" s="48" t="s">
        <v>8</v>
      </c>
      <c r="G3" s="48" t="s">
        <v>9</v>
      </c>
      <c r="H3" s="48" t="s">
        <v>10</v>
      </c>
      <c r="I3" s="48" t="s">
        <v>11</v>
      </c>
    </row>
    <row r="4" spans="1:9" s="38" customFormat="1" ht="39.950000000000003" customHeight="1">
      <c r="A4" s="60" t="s">
        <v>12</v>
      </c>
      <c r="B4" s="60"/>
      <c r="C4" s="47"/>
      <c r="D4" s="48"/>
      <c r="E4" s="49">
        <f>SUM(E5,E7,E12,E22)</f>
        <v>218702.27</v>
      </c>
      <c r="F4" s="49">
        <f>SUM(F5,F7,F12,F22)</f>
        <v>48000</v>
      </c>
      <c r="G4" s="48"/>
      <c r="H4" s="48"/>
      <c r="I4" s="48"/>
    </row>
    <row r="5" spans="1:9" s="38" customFormat="1" ht="39.950000000000003" customHeight="1">
      <c r="A5" s="61" t="s">
        <v>13</v>
      </c>
      <c r="B5" s="62"/>
      <c r="C5" s="31"/>
      <c r="D5" s="48"/>
      <c r="E5" s="49">
        <f>SUM(E6)</f>
        <v>0</v>
      </c>
      <c r="F5" s="49">
        <f>SUM(F6)</f>
        <v>0</v>
      </c>
      <c r="G5" s="48"/>
      <c r="H5" s="48"/>
      <c r="I5" s="48"/>
    </row>
    <row r="6" spans="1:9" s="38" customFormat="1" ht="39.950000000000003" customHeight="1">
      <c r="A6" s="50">
        <v>1</v>
      </c>
      <c r="B6" s="19" t="s">
        <v>14</v>
      </c>
      <c r="C6" s="19" t="s">
        <v>15</v>
      </c>
      <c r="D6" s="19" t="s">
        <v>16</v>
      </c>
      <c r="E6" s="49"/>
      <c r="F6" s="49"/>
      <c r="G6" s="48"/>
      <c r="H6" s="48"/>
      <c r="I6" s="48"/>
    </row>
    <row r="7" spans="1:9" s="39" customFormat="1" ht="39.950000000000003" customHeight="1">
      <c r="A7" s="61" t="s">
        <v>17</v>
      </c>
      <c r="B7" s="62"/>
      <c r="C7" s="31"/>
      <c r="D7" s="51"/>
      <c r="E7" s="49">
        <f>SUM(E8:E11)</f>
        <v>76941.69</v>
      </c>
      <c r="F7" s="49">
        <f>SUM(F8:F11)</f>
        <v>14000</v>
      </c>
      <c r="G7" s="52"/>
      <c r="H7" s="52"/>
      <c r="I7" s="57"/>
    </row>
    <row r="8" spans="1:9" s="39" customFormat="1" ht="39.950000000000003" customHeight="1">
      <c r="A8" s="50">
        <v>2</v>
      </c>
      <c r="B8" s="19" t="s">
        <v>18</v>
      </c>
      <c r="C8" s="19" t="s">
        <v>15</v>
      </c>
      <c r="D8" s="19" t="s">
        <v>19</v>
      </c>
      <c r="E8" s="53">
        <v>2104.6799999999998</v>
      </c>
      <c r="F8" s="53">
        <v>1000</v>
      </c>
      <c r="G8" s="54">
        <v>45047</v>
      </c>
      <c r="H8" s="54">
        <v>45444</v>
      </c>
      <c r="I8" s="57"/>
    </row>
    <row r="9" spans="1:9" s="39" customFormat="1" ht="39.950000000000003" customHeight="1">
      <c r="A9" s="50">
        <v>3</v>
      </c>
      <c r="B9" s="19" t="s">
        <v>20</v>
      </c>
      <c r="C9" s="19" t="s">
        <v>15</v>
      </c>
      <c r="D9" s="55" t="s">
        <v>21</v>
      </c>
      <c r="E9" s="53">
        <v>4200</v>
      </c>
      <c r="F9" s="53">
        <v>2000</v>
      </c>
      <c r="G9" s="54">
        <v>45047</v>
      </c>
      <c r="H9" s="54">
        <v>45444</v>
      </c>
      <c r="I9" s="57"/>
    </row>
    <row r="10" spans="1:9" s="39" customFormat="1" ht="42.75">
      <c r="A10" s="50">
        <v>4</v>
      </c>
      <c r="B10" s="19" t="s">
        <v>22</v>
      </c>
      <c r="C10" s="19" t="s">
        <v>23</v>
      </c>
      <c r="D10" s="19" t="s">
        <v>114</v>
      </c>
      <c r="E10" s="53">
        <v>21637.01</v>
      </c>
      <c r="F10" s="53">
        <v>6000</v>
      </c>
      <c r="G10" s="54">
        <v>45047</v>
      </c>
      <c r="H10" s="54">
        <v>45778</v>
      </c>
      <c r="I10" s="57"/>
    </row>
    <row r="11" spans="1:9" s="39" customFormat="1" ht="28.5">
      <c r="A11" s="50">
        <v>5</v>
      </c>
      <c r="B11" s="19" t="s">
        <v>24</v>
      </c>
      <c r="C11" s="19" t="s">
        <v>15</v>
      </c>
      <c r="D11" s="19" t="s">
        <v>115</v>
      </c>
      <c r="E11" s="53">
        <v>49000</v>
      </c>
      <c r="F11" s="53">
        <v>5000</v>
      </c>
      <c r="G11" s="54">
        <v>45078</v>
      </c>
      <c r="H11" s="54">
        <v>46174</v>
      </c>
      <c r="I11" s="57"/>
    </row>
    <row r="12" spans="1:9" s="39" customFormat="1" ht="39.950000000000003" customHeight="1">
      <c r="A12" s="61" t="s">
        <v>25</v>
      </c>
      <c r="B12" s="62"/>
      <c r="C12" s="31"/>
      <c r="D12" s="51"/>
      <c r="E12" s="49">
        <f>SUM(E13:E21)</f>
        <v>117260.58</v>
      </c>
      <c r="F12" s="49">
        <f>SUM(F13:F21)</f>
        <v>26500</v>
      </c>
      <c r="G12" s="52"/>
      <c r="H12" s="52"/>
      <c r="I12" s="57"/>
    </row>
    <row r="13" spans="1:9" s="39" customFormat="1" ht="39.950000000000003" customHeight="1">
      <c r="A13" s="50">
        <v>6</v>
      </c>
      <c r="B13" s="19" t="s">
        <v>26</v>
      </c>
      <c r="C13" s="19" t="s">
        <v>15</v>
      </c>
      <c r="D13" s="19" t="s">
        <v>27</v>
      </c>
      <c r="E13" s="53">
        <v>15000</v>
      </c>
      <c r="F13" s="53">
        <v>2000</v>
      </c>
      <c r="G13" s="54">
        <v>45047</v>
      </c>
      <c r="H13" s="54">
        <v>45901</v>
      </c>
      <c r="I13" s="57"/>
    </row>
    <row r="14" spans="1:9" s="39" customFormat="1" ht="39.950000000000003" customHeight="1">
      <c r="A14" s="50">
        <v>7</v>
      </c>
      <c r="B14" s="19" t="s">
        <v>28</v>
      </c>
      <c r="C14" s="19" t="s">
        <v>15</v>
      </c>
      <c r="D14" s="19" t="s">
        <v>29</v>
      </c>
      <c r="E14" s="53">
        <v>8500</v>
      </c>
      <c r="F14" s="53">
        <v>1500</v>
      </c>
      <c r="G14" s="54">
        <v>45078</v>
      </c>
      <c r="H14" s="54">
        <v>45809</v>
      </c>
      <c r="I14" s="57"/>
    </row>
    <row r="15" spans="1:9" s="39" customFormat="1" ht="39.950000000000003" customHeight="1">
      <c r="A15" s="50">
        <v>8</v>
      </c>
      <c r="B15" s="19" t="s">
        <v>30</v>
      </c>
      <c r="C15" s="19" t="s">
        <v>15</v>
      </c>
      <c r="D15" s="19" t="s">
        <v>31</v>
      </c>
      <c r="E15" s="53">
        <v>7800</v>
      </c>
      <c r="F15" s="53">
        <v>1000</v>
      </c>
      <c r="G15" s="54">
        <v>45108</v>
      </c>
      <c r="H15" s="54">
        <v>45839</v>
      </c>
      <c r="I15" s="57"/>
    </row>
    <row r="16" spans="1:9" s="39" customFormat="1" ht="39.950000000000003" customHeight="1">
      <c r="A16" s="50">
        <v>9</v>
      </c>
      <c r="B16" s="19" t="s">
        <v>32</v>
      </c>
      <c r="C16" s="19" t="s">
        <v>15</v>
      </c>
      <c r="D16" s="19" t="s">
        <v>33</v>
      </c>
      <c r="E16" s="53">
        <v>9000</v>
      </c>
      <c r="F16" s="53">
        <v>1000</v>
      </c>
      <c r="G16" s="54">
        <v>45108</v>
      </c>
      <c r="H16" s="54">
        <v>45839</v>
      </c>
      <c r="I16" s="57"/>
    </row>
    <row r="17" spans="1:9" s="39" customFormat="1" ht="39.950000000000003" customHeight="1">
      <c r="A17" s="50">
        <v>10</v>
      </c>
      <c r="B17" s="19" t="s">
        <v>34</v>
      </c>
      <c r="C17" s="19" t="s">
        <v>15</v>
      </c>
      <c r="D17" s="19" t="s">
        <v>35</v>
      </c>
      <c r="E17" s="53">
        <v>8000</v>
      </c>
      <c r="F17" s="53">
        <v>3000</v>
      </c>
      <c r="G17" s="54">
        <v>45108</v>
      </c>
      <c r="H17" s="54">
        <v>45597</v>
      </c>
      <c r="I17" s="57"/>
    </row>
    <row r="18" spans="1:9" s="39" customFormat="1" ht="39.950000000000003" customHeight="1">
      <c r="A18" s="50">
        <v>11</v>
      </c>
      <c r="B18" s="19" t="s">
        <v>36</v>
      </c>
      <c r="C18" s="19" t="s">
        <v>23</v>
      </c>
      <c r="D18" s="19" t="s">
        <v>116</v>
      </c>
      <c r="E18" s="53">
        <v>20000</v>
      </c>
      <c r="F18" s="53">
        <v>5000</v>
      </c>
      <c r="G18" s="54">
        <v>45139</v>
      </c>
      <c r="H18" s="54">
        <v>45870</v>
      </c>
      <c r="I18" s="57"/>
    </row>
    <row r="19" spans="1:9" s="39" customFormat="1" ht="39.950000000000003" customHeight="1">
      <c r="A19" s="50">
        <v>12</v>
      </c>
      <c r="B19" s="19" t="s">
        <v>119</v>
      </c>
      <c r="C19" s="19" t="s">
        <v>15</v>
      </c>
      <c r="D19" s="19" t="s">
        <v>120</v>
      </c>
      <c r="E19" s="53">
        <v>24000</v>
      </c>
      <c r="F19" s="53">
        <v>5000</v>
      </c>
      <c r="G19" s="54">
        <v>45139</v>
      </c>
      <c r="H19" s="54">
        <v>45870</v>
      </c>
      <c r="I19" s="57"/>
    </row>
    <row r="20" spans="1:9" s="39" customFormat="1" ht="39.950000000000003" customHeight="1">
      <c r="A20" s="50">
        <v>13</v>
      </c>
      <c r="B20" s="19" t="s">
        <v>37</v>
      </c>
      <c r="C20" s="19" t="s">
        <v>15</v>
      </c>
      <c r="D20" s="19" t="s">
        <v>117</v>
      </c>
      <c r="E20" s="53">
        <v>20000</v>
      </c>
      <c r="F20" s="53">
        <v>5000</v>
      </c>
      <c r="G20" s="54">
        <v>45078</v>
      </c>
      <c r="H20" s="54">
        <v>45809</v>
      </c>
      <c r="I20" s="57"/>
    </row>
    <row r="21" spans="1:9" s="39" customFormat="1" ht="42.75">
      <c r="A21" s="50">
        <v>14</v>
      </c>
      <c r="B21" s="19" t="s">
        <v>38</v>
      </c>
      <c r="C21" s="19" t="s">
        <v>39</v>
      </c>
      <c r="D21" s="19" t="s">
        <v>40</v>
      </c>
      <c r="E21" s="53">
        <v>4960.58</v>
      </c>
      <c r="F21" s="53">
        <v>3000</v>
      </c>
      <c r="G21" s="54">
        <v>45078</v>
      </c>
      <c r="H21" s="54">
        <v>45444</v>
      </c>
      <c r="I21" s="57"/>
    </row>
    <row r="22" spans="1:9" s="39" customFormat="1" ht="39.950000000000003" customHeight="1">
      <c r="A22" s="61" t="s">
        <v>41</v>
      </c>
      <c r="B22" s="62"/>
      <c r="C22" s="31"/>
      <c r="D22" s="51"/>
      <c r="E22" s="49">
        <f>SUM(E23:E26)</f>
        <v>24500</v>
      </c>
      <c r="F22" s="49">
        <f>SUM(F23:F26)</f>
        <v>7500</v>
      </c>
      <c r="G22" s="52"/>
      <c r="H22" s="52"/>
      <c r="I22" s="57"/>
    </row>
    <row r="23" spans="1:9" s="39" customFormat="1" ht="39.950000000000003" customHeight="1">
      <c r="A23" s="50">
        <v>15</v>
      </c>
      <c r="B23" s="19" t="s">
        <v>42</v>
      </c>
      <c r="C23" s="19" t="s">
        <v>15</v>
      </c>
      <c r="D23" s="19" t="s">
        <v>43</v>
      </c>
      <c r="E23" s="53">
        <v>6000</v>
      </c>
      <c r="F23" s="53">
        <v>2000</v>
      </c>
      <c r="G23" s="54">
        <v>45078</v>
      </c>
      <c r="H23" s="54">
        <v>45870</v>
      </c>
      <c r="I23" s="57"/>
    </row>
    <row r="24" spans="1:9" s="39" customFormat="1" ht="39.950000000000003" customHeight="1">
      <c r="A24" s="50">
        <v>16</v>
      </c>
      <c r="B24" s="19" t="s">
        <v>44</v>
      </c>
      <c r="C24" s="19" t="s">
        <v>15</v>
      </c>
      <c r="D24" s="19" t="s">
        <v>45</v>
      </c>
      <c r="E24" s="53">
        <v>6500</v>
      </c>
      <c r="F24" s="53">
        <v>2000</v>
      </c>
      <c r="G24" s="54">
        <v>45078</v>
      </c>
      <c r="H24" s="54">
        <v>45870</v>
      </c>
      <c r="I24" s="57"/>
    </row>
    <row r="25" spans="1:9" s="39" customFormat="1" ht="39.950000000000003" customHeight="1">
      <c r="A25" s="50">
        <v>17</v>
      </c>
      <c r="B25" s="19" t="s">
        <v>46</v>
      </c>
      <c r="C25" s="19" t="s">
        <v>15</v>
      </c>
      <c r="D25" s="19" t="s">
        <v>47</v>
      </c>
      <c r="E25" s="53">
        <v>5000</v>
      </c>
      <c r="F25" s="53">
        <v>1500</v>
      </c>
      <c r="G25" s="54">
        <v>45078</v>
      </c>
      <c r="H25" s="54">
        <v>45809</v>
      </c>
      <c r="I25" s="57"/>
    </row>
    <row r="26" spans="1:9" s="39" customFormat="1" ht="39.950000000000003" customHeight="1">
      <c r="A26" s="50">
        <v>18</v>
      </c>
      <c r="B26" s="19" t="s">
        <v>121</v>
      </c>
      <c r="C26" s="19" t="s">
        <v>15</v>
      </c>
      <c r="D26" s="19" t="s">
        <v>118</v>
      </c>
      <c r="E26" s="53">
        <v>7000</v>
      </c>
      <c r="F26" s="53">
        <v>2000</v>
      </c>
      <c r="G26" s="54">
        <v>45139</v>
      </c>
      <c r="H26" s="54">
        <v>45870</v>
      </c>
      <c r="I26" s="57"/>
    </row>
  </sheetData>
  <mergeCells count="7">
    <mergeCell ref="A12:B12"/>
    <mergeCell ref="A22:B22"/>
    <mergeCell ref="A1:I1"/>
    <mergeCell ref="A2:D2"/>
    <mergeCell ref="A4:B4"/>
    <mergeCell ref="A5:B5"/>
    <mergeCell ref="A7:B7"/>
  </mergeCells>
  <phoneticPr fontId="12" type="noConversion"/>
  <printOptions horizontalCentered="1"/>
  <pageMargins left="0.39305555555555599" right="0.39305555555555599" top="0.59027777777777801" bottom="0.59027777777777801" header="0.59027777777777801" footer="0.35416666666666702"/>
  <pageSetup paperSize="8" scale="78" fitToHeight="0" orientation="landscape" horizontalDpi="1200" verticalDpi="120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1"/>
  <sheetViews>
    <sheetView topLeftCell="A4" zoomScale="70" zoomScaleNormal="70" zoomScaleSheetLayoutView="70" workbookViewId="0">
      <selection activeCell="C14" sqref="C14"/>
    </sheetView>
  </sheetViews>
  <sheetFormatPr defaultColWidth="8.875" defaultRowHeight="14.25"/>
  <cols>
    <col min="1" max="1" width="4.875" style="6" customWidth="1"/>
    <col min="2" max="2" width="42.75" style="7" customWidth="1"/>
    <col min="3" max="3" width="32.75" style="7" customWidth="1"/>
    <col min="4" max="4" width="60.75" style="7" customWidth="1"/>
    <col min="5" max="5" width="15.75" style="7" customWidth="1"/>
    <col min="6" max="6" width="15.75" style="8" customWidth="1"/>
    <col min="7" max="8" width="15.75" style="9" customWidth="1"/>
    <col min="9" max="9" width="45.75" style="9" customWidth="1"/>
    <col min="10" max="10" width="15.75" style="10" customWidth="1"/>
    <col min="11" max="34" width="9" style="11"/>
    <col min="35" max="16384" width="8.875" style="11"/>
  </cols>
  <sheetData>
    <row r="1" spans="1:10" ht="42" customHeight="1">
      <c r="A1" s="63" t="s">
        <v>48</v>
      </c>
      <c r="B1" s="63"/>
      <c r="C1" s="63"/>
      <c r="D1" s="63"/>
      <c r="E1" s="63"/>
      <c r="F1" s="63"/>
      <c r="G1" s="63"/>
      <c r="H1" s="63"/>
      <c r="I1" s="63"/>
      <c r="J1" s="63"/>
    </row>
    <row r="2" spans="1:10" s="1" customFormat="1" ht="30" customHeight="1">
      <c r="A2" s="64" t="s">
        <v>49</v>
      </c>
      <c r="B2" s="64"/>
      <c r="C2" s="64"/>
      <c r="D2" s="64"/>
      <c r="E2" s="12"/>
      <c r="F2" s="12"/>
      <c r="G2" s="12"/>
      <c r="H2" s="12"/>
      <c r="I2" s="12"/>
      <c r="J2" s="32" t="s">
        <v>2</v>
      </c>
    </row>
    <row r="3" spans="1:10" s="2" customFormat="1" ht="39.950000000000003" customHeight="1">
      <c r="A3" s="13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50</v>
      </c>
      <c r="J3" s="14" t="s">
        <v>11</v>
      </c>
    </row>
    <row r="4" spans="1:10" s="2" customFormat="1" ht="39.950000000000003" customHeight="1">
      <c r="A4" s="65" t="s">
        <v>51</v>
      </c>
      <c r="B4" s="65"/>
      <c r="C4" s="13"/>
      <c r="D4" s="14"/>
      <c r="E4" s="14">
        <f>SUM(E7,E18,E30)</f>
        <v>80668.39</v>
      </c>
      <c r="F4" s="14">
        <f>SUM(F7,F18,F30)</f>
        <v>69031.38</v>
      </c>
      <c r="G4" s="14"/>
      <c r="H4" s="14"/>
      <c r="I4" s="14"/>
      <c r="J4" s="14"/>
    </row>
    <row r="5" spans="1:10" s="2" customFormat="1" ht="39.950000000000003" customHeight="1">
      <c r="A5" s="66" t="s">
        <v>13</v>
      </c>
      <c r="B5" s="67"/>
      <c r="C5" s="16"/>
      <c r="D5" s="14"/>
      <c r="E5" s="14"/>
      <c r="F5" s="14"/>
      <c r="G5" s="14"/>
      <c r="H5" s="14"/>
      <c r="I5" s="14"/>
      <c r="J5" s="14"/>
    </row>
    <row r="6" spans="1:10" s="2" customFormat="1" ht="39.950000000000003" customHeight="1">
      <c r="A6" s="15"/>
      <c r="B6" s="16" t="s">
        <v>14</v>
      </c>
      <c r="C6" s="16"/>
      <c r="D6" s="14"/>
      <c r="E6" s="14"/>
      <c r="F6" s="14"/>
      <c r="G6" s="14"/>
      <c r="H6" s="14"/>
      <c r="I6" s="14"/>
      <c r="J6" s="14"/>
    </row>
    <row r="7" spans="1:10" s="3" customFormat="1" ht="39.950000000000003" customHeight="1">
      <c r="A7" s="66" t="s">
        <v>52</v>
      </c>
      <c r="B7" s="67"/>
      <c r="C7" s="16"/>
      <c r="D7" s="17"/>
      <c r="E7" s="14">
        <f>SUM(E12:E17)</f>
        <v>42468.39</v>
      </c>
      <c r="F7" s="14">
        <f>SUM(F12:F17)</f>
        <v>30831.38</v>
      </c>
      <c r="G7" s="18"/>
      <c r="H7" s="18"/>
      <c r="I7" s="33"/>
      <c r="J7" s="33"/>
    </row>
    <row r="8" spans="1:10" s="3" customFormat="1" ht="39.950000000000003" customHeight="1">
      <c r="A8" s="15"/>
      <c r="B8" s="19" t="s">
        <v>18</v>
      </c>
      <c r="C8" s="19" t="s">
        <v>15</v>
      </c>
      <c r="D8" s="19" t="s">
        <v>53</v>
      </c>
      <c r="E8" s="20">
        <v>2104.6799999999998</v>
      </c>
      <c r="F8" s="20">
        <v>1000</v>
      </c>
      <c r="G8" s="21">
        <v>45047</v>
      </c>
      <c r="H8" s="21">
        <v>45444</v>
      </c>
      <c r="I8" s="33"/>
      <c r="J8" s="33"/>
    </row>
    <row r="9" spans="1:10" s="3" customFormat="1" ht="39.950000000000003" customHeight="1">
      <c r="A9" s="15"/>
      <c r="B9" s="22" t="s">
        <v>20</v>
      </c>
      <c r="C9" s="16"/>
      <c r="D9" s="23" t="s">
        <v>54</v>
      </c>
      <c r="E9" s="14">
        <v>4200</v>
      </c>
      <c r="F9" s="14">
        <v>2000</v>
      </c>
      <c r="G9" s="21">
        <v>45047</v>
      </c>
      <c r="H9" s="21">
        <v>45444</v>
      </c>
      <c r="I9" s="33"/>
      <c r="J9" s="33"/>
    </row>
    <row r="10" spans="1:10" s="3" customFormat="1" ht="39.950000000000003" customHeight="1">
      <c r="A10" s="15"/>
      <c r="B10" s="22" t="s">
        <v>55</v>
      </c>
      <c r="C10" s="24"/>
      <c r="D10" s="25" t="s">
        <v>56</v>
      </c>
      <c r="E10" s="24"/>
      <c r="F10" s="14"/>
      <c r="G10" s="21">
        <v>45047</v>
      </c>
      <c r="H10" s="21">
        <v>45778</v>
      </c>
      <c r="I10" s="33"/>
      <c r="J10" s="33"/>
    </row>
    <row r="11" spans="1:10" s="3" customFormat="1" ht="39.950000000000003" customHeight="1">
      <c r="A11" s="15"/>
      <c r="B11" s="22" t="s">
        <v>24</v>
      </c>
      <c r="C11" s="24"/>
      <c r="D11" s="25" t="s">
        <v>56</v>
      </c>
      <c r="E11" s="24"/>
      <c r="F11" s="14"/>
      <c r="G11" s="21">
        <v>45078</v>
      </c>
      <c r="H11" s="21">
        <v>46174</v>
      </c>
      <c r="I11" s="33"/>
      <c r="J11" s="33"/>
    </row>
    <row r="12" spans="1:10" s="3" customFormat="1" ht="39.950000000000003" customHeight="1">
      <c r="A12" s="26">
        <v>1</v>
      </c>
      <c r="B12" s="19" t="s">
        <v>57</v>
      </c>
      <c r="C12" s="19" t="s">
        <v>58</v>
      </c>
      <c r="D12" s="19" t="s">
        <v>59</v>
      </c>
      <c r="E12" s="27">
        <v>3285.27</v>
      </c>
      <c r="F12" s="27">
        <v>3285.27</v>
      </c>
      <c r="G12" s="20">
        <v>2022.01</v>
      </c>
      <c r="H12" s="20">
        <v>2022.09</v>
      </c>
      <c r="I12" s="19" t="s">
        <v>60</v>
      </c>
      <c r="J12" s="33" t="s">
        <v>61</v>
      </c>
    </row>
    <row r="13" spans="1:10" s="4" customFormat="1" ht="54.95" customHeight="1">
      <c r="A13" s="28">
        <v>2</v>
      </c>
      <c r="B13" s="29" t="s">
        <v>62</v>
      </c>
      <c r="C13" s="29" t="s">
        <v>15</v>
      </c>
      <c r="D13" s="29" t="s">
        <v>53</v>
      </c>
      <c r="E13" s="30">
        <v>2104.6799999999998</v>
      </c>
      <c r="F13" s="30">
        <v>2104.6799999999998</v>
      </c>
      <c r="G13" s="30">
        <v>2022</v>
      </c>
      <c r="H13" s="30">
        <v>2022</v>
      </c>
      <c r="I13" s="29" t="s">
        <v>63</v>
      </c>
      <c r="J13" s="34" t="s">
        <v>64</v>
      </c>
    </row>
    <row r="14" spans="1:10" s="3" customFormat="1" ht="54.95" customHeight="1">
      <c r="A14" s="26">
        <v>3</v>
      </c>
      <c r="B14" s="19" t="s">
        <v>65</v>
      </c>
      <c r="C14" s="19" t="s">
        <v>23</v>
      </c>
      <c r="D14" s="19" t="s">
        <v>66</v>
      </c>
      <c r="E14" s="27">
        <v>21637.01</v>
      </c>
      <c r="F14" s="27">
        <v>10000</v>
      </c>
      <c r="G14" s="20">
        <v>2022.07</v>
      </c>
      <c r="H14" s="20">
        <v>2024.07</v>
      </c>
      <c r="I14" s="19" t="s">
        <v>67</v>
      </c>
      <c r="J14" s="35"/>
    </row>
    <row r="15" spans="1:10" s="3" customFormat="1" ht="54.95" customHeight="1">
      <c r="A15" s="26">
        <v>4</v>
      </c>
      <c r="B15" s="19" t="s">
        <v>68</v>
      </c>
      <c r="C15" s="19" t="s">
        <v>15</v>
      </c>
      <c r="D15" s="19" t="s">
        <v>69</v>
      </c>
      <c r="E15" s="27">
        <v>9887</v>
      </c>
      <c r="F15" s="27">
        <v>9887</v>
      </c>
      <c r="G15" s="20">
        <v>2022</v>
      </c>
      <c r="H15" s="20">
        <v>2022</v>
      </c>
      <c r="I15" s="19" t="s">
        <v>70</v>
      </c>
      <c r="J15" s="33"/>
    </row>
    <row r="16" spans="1:10" s="3" customFormat="1" ht="39.950000000000003" customHeight="1">
      <c r="A16" s="26">
        <v>5</v>
      </c>
      <c r="B16" s="19" t="s">
        <v>71</v>
      </c>
      <c r="C16" s="19" t="s">
        <v>15</v>
      </c>
      <c r="D16" s="19" t="s">
        <v>72</v>
      </c>
      <c r="E16" s="27">
        <v>4154.43</v>
      </c>
      <c r="F16" s="27">
        <v>4154.43</v>
      </c>
      <c r="G16" s="20">
        <v>2022</v>
      </c>
      <c r="H16" s="20">
        <v>2022</v>
      </c>
      <c r="I16" s="19"/>
      <c r="J16" s="33"/>
    </row>
    <row r="17" spans="1:10" s="3" customFormat="1" ht="39.950000000000003" customHeight="1">
      <c r="A17" s="26">
        <v>6</v>
      </c>
      <c r="B17" s="19" t="s">
        <v>73</v>
      </c>
      <c r="C17" s="19" t="s">
        <v>15</v>
      </c>
      <c r="D17" s="19" t="s">
        <v>74</v>
      </c>
      <c r="E17" s="27">
        <v>1400</v>
      </c>
      <c r="F17" s="27">
        <v>1400</v>
      </c>
      <c r="G17" s="20">
        <v>2022</v>
      </c>
      <c r="H17" s="20">
        <v>2022</v>
      </c>
      <c r="I17" s="19"/>
      <c r="J17" s="33"/>
    </row>
    <row r="18" spans="1:10" s="3" customFormat="1" ht="39.950000000000003" customHeight="1">
      <c r="A18" s="66" t="s">
        <v>75</v>
      </c>
      <c r="B18" s="67"/>
      <c r="C18" s="31"/>
      <c r="D18" s="17"/>
      <c r="E18" s="14">
        <f>SUM(E28:E29)</f>
        <v>13000</v>
      </c>
      <c r="F18" s="14">
        <f>SUM(F28:F29)</f>
        <v>13000</v>
      </c>
      <c r="G18" s="18"/>
      <c r="H18" s="18"/>
      <c r="I18" s="33"/>
      <c r="J18" s="33"/>
    </row>
    <row r="19" spans="1:10" s="3" customFormat="1" ht="39.950000000000003" customHeight="1">
      <c r="A19" s="15"/>
      <c r="B19" s="22" t="s">
        <v>76</v>
      </c>
      <c r="C19" s="24"/>
      <c r="D19" s="24"/>
      <c r="E19" s="24"/>
      <c r="F19" s="14"/>
      <c r="G19" s="24" t="s">
        <v>77</v>
      </c>
      <c r="H19" s="18"/>
      <c r="I19" s="33"/>
      <c r="J19" s="33"/>
    </row>
    <row r="20" spans="1:10" s="3" customFormat="1" ht="39.950000000000003" customHeight="1">
      <c r="A20" s="15"/>
      <c r="B20" s="22" t="s">
        <v>78</v>
      </c>
      <c r="C20" s="24"/>
      <c r="D20" s="24"/>
      <c r="E20" s="24"/>
      <c r="F20" s="14"/>
      <c r="G20" s="24" t="s">
        <v>79</v>
      </c>
      <c r="H20" s="18"/>
      <c r="I20" s="33"/>
      <c r="J20" s="33"/>
    </row>
    <row r="21" spans="1:10" s="3" customFormat="1" ht="39.950000000000003" customHeight="1">
      <c r="A21" s="15"/>
      <c r="B21" s="22" t="s">
        <v>80</v>
      </c>
      <c r="C21" s="24"/>
      <c r="D21" s="24"/>
      <c r="E21" s="24"/>
      <c r="F21" s="14"/>
      <c r="G21" s="24" t="s">
        <v>81</v>
      </c>
      <c r="H21" s="18"/>
      <c r="I21" s="33"/>
      <c r="J21" s="33"/>
    </row>
    <row r="22" spans="1:10" s="3" customFormat="1" ht="39.950000000000003" customHeight="1">
      <c r="A22" s="15"/>
      <c r="B22" s="22" t="s">
        <v>82</v>
      </c>
      <c r="C22" s="24"/>
      <c r="D22" s="24"/>
      <c r="E22" s="24"/>
      <c r="F22" s="14"/>
      <c r="G22" s="24" t="s">
        <v>81</v>
      </c>
      <c r="H22" s="18"/>
      <c r="I22" s="33"/>
      <c r="J22" s="33"/>
    </row>
    <row r="23" spans="1:10" s="3" customFormat="1" ht="39.950000000000003" customHeight="1">
      <c r="A23" s="15"/>
      <c r="B23" s="22" t="s">
        <v>83</v>
      </c>
      <c r="C23" s="24"/>
      <c r="D23" s="24"/>
      <c r="E23" s="24"/>
      <c r="F23" s="14"/>
      <c r="G23" s="24" t="s">
        <v>84</v>
      </c>
      <c r="H23" s="18"/>
      <c r="I23" s="33"/>
      <c r="J23" s="33"/>
    </row>
    <row r="24" spans="1:10" s="3" customFormat="1" ht="39.950000000000003" customHeight="1">
      <c r="A24" s="15"/>
      <c r="B24" s="22" t="s">
        <v>36</v>
      </c>
      <c r="C24" s="24"/>
      <c r="D24" s="24"/>
      <c r="E24" s="24"/>
      <c r="F24" s="14"/>
      <c r="G24" s="24" t="s">
        <v>85</v>
      </c>
      <c r="H24" s="18"/>
      <c r="I24" s="33"/>
      <c r="J24" s="33"/>
    </row>
    <row r="25" spans="1:10" s="3" customFormat="1" ht="39.950000000000003" customHeight="1">
      <c r="A25" s="15"/>
      <c r="B25" s="22" t="s">
        <v>86</v>
      </c>
      <c r="C25" s="24"/>
      <c r="D25" s="24"/>
      <c r="E25" s="24"/>
      <c r="F25" s="14"/>
      <c r="G25" s="24" t="s">
        <v>85</v>
      </c>
      <c r="H25" s="18"/>
      <c r="I25" s="33"/>
      <c r="J25" s="33"/>
    </row>
    <row r="26" spans="1:10" s="3" customFormat="1" ht="39.950000000000003" customHeight="1">
      <c r="A26" s="15"/>
      <c r="B26" s="22" t="s">
        <v>37</v>
      </c>
      <c r="C26" s="24"/>
      <c r="D26" s="24"/>
      <c r="E26" s="24"/>
      <c r="F26" s="14"/>
      <c r="G26" s="24" t="s">
        <v>79</v>
      </c>
      <c r="H26" s="18"/>
      <c r="I26" s="33"/>
      <c r="J26" s="33"/>
    </row>
    <row r="27" spans="1:10" s="3" customFormat="1" ht="39.950000000000003" customHeight="1">
      <c r="A27" s="15"/>
      <c r="B27" s="22" t="s">
        <v>38</v>
      </c>
      <c r="C27" s="24"/>
      <c r="D27" s="24"/>
      <c r="E27" s="24"/>
      <c r="F27" s="14"/>
      <c r="G27" s="24"/>
      <c r="H27" s="18"/>
      <c r="I27" s="33"/>
      <c r="J27" s="33"/>
    </row>
    <row r="28" spans="1:10" s="3" customFormat="1" ht="39.950000000000003" customHeight="1">
      <c r="A28" s="26">
        <v>7</v>
      </c>
      <c r="B28" s="19" t="s">
        <v>87</v>
      </c>
      <c r="C28" s="19" t="s">
        <v>15</v>
      </c>
      <c r="D28" s="19" t="s">
        <v>88</v>
      </c>
      <c r="E28" s="27">
        <v>9000</v>
      </c>
      <c r="F28" s="27">
        <v>9000</v>
      </c>
      <c r="G28" s="20">
        <v>2022</v>
      </c>
      <c r="H28" s="20">
        <v>2022</v>
      </c>
      <c r="I28" s="19" t="s">
        <v>89</v>
      </c>
      <c r="J28" s="35" t="s">
        <v>90</v>
      </c>
    </row>
    <row r="29" spans="1:10" s="3" customFormat="1" ht="39.950000000000003" customHeight="1">
      <c r="A29" s="26">
        <v>8</v>
      </c>
      <c r="B29" s="19" t="s">
        <v>91</v>
      </c>
      <c r="C29" s="19" t="s">
        <v>15</v>
      </c>
      <c r="D29" s="19" t="s">
        <v>92</v>
      </c>
      <c r="E29" s="27">
        <v>4000</v>
      </c>
      <c r="F29" s="27">
        <v>4000</v>
      </c>
      <c r="G29" s="20">
        <v>2022</v>
      </c>
      <c r="H29" s="20">
        <v>2022</v>
      </c>
      <c r="I29" s="19" t="s">
        <v>89</v>
      </c>
      <c r="J29" s="35"/>
    </row>
    <row r="30" spans="1:10" s="3" customFormat="1" ht="39.950000000000003" customHeight="1">
      <c r="A30" s="66" t="s">
        <v>93</v>
      </c>
      <c r="B30" s="67"/>
      <c r="C30" s="31"/>
      <c r="D30" s="17"/>
      <c r="E30" s="14">
        <f>SUM(E35:E39)</f>
        <v>25200</v>
      </c>
      <c r="F30" s="14">
        <f>SUM(F35:F39)</f>
        <v>25200</v>
      </c>
      <c r="G30" s="18"/>
      <c r="H30" s="18"/>
      <c r="I30" s="33"/>
      <c r="J30" s="33"/>
    </row>
    <row r="31" spans="1:10" s="3" customFormat="1" ht="39.950000000000003" customHeight="1">
      <c r="A31" s="15"/>
      <c r="B31" s="22" t="s">
        <v>94</v>
      </c>
      <c r="C31" s="31"/>
      <c r="D31" s="17"/>
      <c r="E31" s="14"/>
      <c r="F31" s="14"/>
      <c r="G31" s="24" t="s">
        <v>95</v>
      </c>
      <c r="H31" s="18"/>
      <c r="I31" s="33"/>
      <c r="J31" s="33"/>
    </row>
    <row r="32" spans="1:10" s="3" customFormat="1" ht="39.950000000000003" customHeight="1">
      <c r="A32" s="15"/>
      <c r="B32" s="22" t="s">
        <v>96</v>
      </c>
      <c r="C32" s="31"/>
      <c r="D32" s="17"/>
      <c r="E32" s="14"/>
      <c r="F32" s="14"/>
      <c r="G32" s="24" t="s">
        <v>95</v>
      </c>
      <c r="H32" s="18"/>
      <c r="I32" s="33"/>
      <c r="J32" s="33"/>
    </row>
    <row r="33" spans="1:10" s="3" customFormat="1" ht="39.950000000000003" customHeight="1">
      <c r="A33" s="15"/>
      <c r="B33" s="22" t="s">
        <v>97</v>
      </c>
      <c r="C33" s="31"/>
      <c r="D33" s="17"/>
      <c r="E33" s="14"/>
      <c r="F33" s="14"/>
      <c r="G33" s="24" t="s">
        <v>79</v>
      </c>
      <c r="H33" s="18"/>
      <c r="I33" s="33"/>
      <c r="J33" s="33"/>
    </row>
    <row r="34" spans="1:10" s="3" customFormat="1" ht="39.950000000000003" customHeight="1">
      <c r="A34" s="15"/>
      <c r="B34" s="22" t="s">
        <v>98</v>
      </c>
      <c r="C34" s="24"/>
      <c r="D34" s="24"/>
      <c r="E34" s="24"/>
      <c r="F34" s="14"/>
      <c r="G34" s="24" t="s">
        <v>85</v>
      </c>
      <c r="H34" s="18"/>
      <c r="I34" s="33"/>
      <c r="J34" s="33"/>
    </row>
    <row r="35" spans="1:10" s="3" customFormat="1" ht="39.950000000000003" customHeight="1">
      <c r="A35" s="26">
        <v>9</v>
      </c>
      <c r="B35" s="19" t="s">
        <v>99</v>
      </c>
      <c r="C35" s="19" t="s">
        <v>15</v>
      </c>
      <c r="D35" s="19" t="s">
        <v>43</v>
      </c>
      <c r="E35" s="27">
        <v>6500</v>
      </c>
      <c r="F35" s="27">
        <v>6500</v>
      </c>
      <c r="G35" s="20">
        <v>2022</v>
      </c>
      <c r="H35" s="20">
        <v>2022</v>
      </c>
      <c r="I35" s="19" t="s">
        <v>89</v>
      </c>
      <c r="J35" s="35" t="s">
        <v>100</v>
      </c>
    </row>
    <row r="36" spans="1:10" s="3" customFormat="1" ht="39.950000000000003" customHeight="1">
      <c r="A36" s="26">
        <v>10</v>
      </c>
      <c r="B36" s="19" t="s">
        <v>101</v>
      </c>
      <c r="C36" s="19" t="s">
        <v>15</v>
      </c>
      <c r="D36" s="19" t="s">
        <v>102</v>
      </c>
      <c r="E36" s="27">
        <v>2000</v>
      </c>
      <c r="F36" s="27">
        <v>2000</v>
      </c>
      <c r="G36" s="20">
        <v>2022</v>
      </c>
      <c r="H36" s="20">
        <v>2022</v>
      </c>
      <c r="I36" s="19" t="s">
        <v>89</v>
      </c>
      <c r="J36" s="35" t="s">
        <v>103</v>
      </c>
    </row>
    <row r="37" spans="1:10" s="3" customFormat="1" ht="39.950000000000003" customHeight="1">
      <c r="A37" s="26">
        <v>11</v>
      </c>
      <c r="B37" s="19" t="s">
        <v>104</v>
      </c>
      <c r="C37" s="19" t="s">
        <v>15</v>
      </c>
      <c r="D37" s="19" t="s">
        <v>105</v>
      </c>
      <c r="E37" s="27">
        <v>7300</v>
      </c>
      <c r="F37" s="27">
        <v>7300</v>
      </c>
      <c r="G37" s="20">
        <v>2022</v>
      </c>
      <c r="H37" s="20">
        <v>2022</v>
      </c>
      <c r="I37" s="19" t="s">
        <v>89</v>
      </c>
      <c r="J37" s="35"/>
    </row>
    <row r="38" spans="1:10" s="5" customFormat="1" ht="39.950000000000003" customHeight="1">
      <c r="A38" s="26">
        <v>12</v>
      </c>
      <c r="B38" s="19" t="s">
        <v>106</v>
      </c>
      <c r="C38" s="19" t="s">
        <v>15</v>
      </c>
      <c r="D38" s="19" t="s">
        <v>107</v>
      </c>
      <c r="E38" s="27">
        <v>3400</v>
      </c>
      <c r="F38" s="27">
        <v>3400</v>
      </c>
      <c r="G38" s="20">
        <v>2022</v>
      </c>
      <c r="H38" s="20">
        <v>2022</v>
      </c>
      <c r="I38" s="19" t="s">
        <v>89</v>
      </c>
      <c r="J38" s="35" t="s">
        <v>108</v>
      </c>
    </row>
    <row r="39" spans="1:10" s="5" customFormat="1" ht="39.950000000000003" customHeight="1">
      <c r="A39" s="26">
        <v>13</v>
      </c>
      <c r="B39" s="19" t="s">
        <v>109</v>
      </c>
      <c r="C39" s="19" t="s">
        <v>23</v>
      </c>
      <c r="D39" s="19" t="s">
        <v>110</v>
      </c>
      <c r="E39" s="27">
        <v>6000</v>
      </c>
      <c r="F39" s="27">
        <v>6000</v>
      </c>
      <c r="G39" s="20">
        <v>2022</v>
      </c>
      <c r="H39" s="20">
        <v>2022</v>
      </c>
      <c r="I39" s="36" t="s">
        <v>111</v>
      </c>
      <c r="J39" s="35"/>
    </row>
    <row r="40" spans="1:10" s="5" customFormat="1" ht="39.950000000000003" customHeight="1">
      <c r="A40" s="26">
        <v>14</v>
      </c>
      <c r="B40" s="19" t="s">
        <v>112</v>
      </c>
      <c r="C40" s="19" t="s">
        <v>15</v>
      </c>
      <c r="D40" s="19"/>
      <c r="E40" s="27"/>
      <c r="F40" s="27"/>
      <c r="G40" s="20">
        <v>2022</v>
      </c>
      <c r="H40" s="20">
        <v>2022</v>
      </c>
      <c r="I40" s="36"/>
      <c r="J40" s="35"/>
    </row>
    <row r="41" spans="1:10" customFormat="1" ht="39.950000000000003" customHeight="1">
      <c r="A41" s="26">
        <v>15</v>
      </c>
      <c r="B41" s="19" t="s">
        <v>113</v>
      </c>
      <c r="C41" s="19" t="s">
        <v>15</v>
      </c>
      <c r="D41" s="19"/>
      <c r="E41" s="27"/>
      <c r="F41" s="27"/>
      <c r="G41" s="20">
        <v>2022</v>
      </c>
      <c r="H41" s="20">
        <v>2022</v>
      </c>
      <c r="I41" s="36"/>
      <c r="J41" s="35"/>
    </row>
  </sheetData>
  <mergeCells count="7">
    <mergeCell ref="A18:B18"/>
    <mergeCell ref="A30:B30"/>
    <mergeCell ref="A1:J1"/>
    <mergeCell ref="A2:D2"/>
    <mergeCell ref="A4:B4"/>
    <mergeCell ref="A5:B5"/>
    <mergeCell ref="A7:B7"/>
  </mergeCells>
  <phoneticPr fontId="12" type="noConversion"/>
  <printOptions horizontalCentered="1"/>
  <pageMargins left="0.39305555555555599" right="0.39305555555555599" top="0.59027777777777801" bottom="0.59027777777777801" header="0.59027777777777801" footer="0.35416666666666702"/>
  <pageSetup paperSize="8" scale="73" fitToHeight="0" orientation="landscape" horizontalDpi="1200" verticalDpi="12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4</vt:i4>
      </vt:variant>
    </vt:vector>
  </HeadingPairs>
  <TitlesOfParts>
    <vt:vector size="6" baseType="lpstr">
      <vt:lpstr>Sheet1</vt:lpstr>
      <vt:lpstr>Sheet2（修改后15个） (2)</vt:lpstr>
      <vt:lpstr>Sheet1!Print_Area</vt:lpstr>
      <vt:lpstr>'Sheet2（修改后15个） (2)'!Print_Area</vt:lpstr>
      <vt:lpstr>Sheet1!Print_Titles</vt:lpstr>
      <vt:lpstr>'Sheet2（修改后15个） (2)'!Print_Titles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张华</cp:lastModifiedBy>
  <dcterms:created xsi:type="dcterms:W3CDTF">2022-03-02T06:48:00Z</dcterms:created>
  <dcterms:modified xsi:type="dcterms:W3CDTF">2023-02-24T00:18:57Z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4D240BA469544D7AA16F33C9263A3691</vt:lpwstr>
  </property>
  <property fmtid="{D5CDD505-2E9C-101B-9397-08002B2CF9AE}" pid="3" name="KSOProductBuildVer">
    <vt:lpwstr>2052-11.1.0.13703</vt:lpwstr>
  </property>
  <property fmtid="{D5CDD505-2E9C-101B-9397-08002B2CF9AE}" pid="4" name="commondata">
    <vt:lpwstr>eyJoZGlkIjoiNWUwNDE4ZTY4MWYwZjk0YTQ5NGRkZWU5Mzg3OWRmZjkifQ==</vt:lpwstr>
  </property>
</Properties>
</file>